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kupiny" sheetId="1" r:id="rId1"/>
    <sheet name="Test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27" i="1" l="1"/>
  <c r="F27" i="1"/>
  <c r="D27" i="1"/>
  <c r="G27" i="1" l="1"/>
  <c r="I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" i="1"/>
  <c r="I3" i="1"/>
  <c r="I4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F2" i="1" l="1"/>
  <c r="D2" i="1"/>
  <c r="G2" i="1" s="1"/>
  <c r="F15" i="1" l="1"/>
  <c r="D15" i="1"/>
  <c r="G15" i="1" s="1"/>
  <c r="F14" i="1"/>
  <c r="D14" i="1"/>
  <c r="G14" i="1" s="1"/>
  <c r="F13" i="1"/>
  <c r="D13" i="1"/>
  <c r="G13" i="1" l="1"/>
  <c r="J12" i="2"/>
  <c r="I13" i="2" l="1"/>
  <c r="H13" i="2"/>
  <c r="G13" i="2"/>
  <c r="G11" i="2"/>
  <c r="F13" i="2"/>
  <c r="F11" i="2"/>
  <c r="G7" i="2"/>
  <c r="H7" i="2"/>
  <c r="H4" i="2"/>
  <c r="H2" i="2"/>
  <c r="G4" i="2"/>
  <c r="G2" i="2"/>
  <c r="E7" i="2"/>
  <c r="E4" i="2"/>
  <c r="E2" i="2"/>
  <c r="F26" i="1" l="1"/>
  <c r="D26" i="1"/>
  <c r="G26" i="1" s="1"/>
  <c r="F25" i="1"/>
  <c r="D25" i="1"/>
  <c r="G25" i="1" s="1"/>
  <c r="F11" i="1" l="1"/>
  <c r="D11" i="1"/>
  <c r="F10" i="1"/>
  <c r="D10" i="1"/>
  <c r="F9" i="1"/>
  <c r="D9" i="1"/>
  <c r="F8" i="1"/>
  <c r="D8" i="1"/>
  <c r="F6" i="1"/>
  <c r="D6" i="1"/>
  <c r="F21" i="1"/>
  <c r="D21" i="1"/>
  <c r="G21" i="1" s="1"/>
  <c r="F20" i="1"/>
  <c r="D20" i="1"/>
  <c r="F18" i="1"/>
  <c r="D18" i="1"/>
  <c r="G18" i="1" s="1"/>
  <c r="F17" i="1"/>
  <c r="D17" i="1"/>
  <c r="G17" i="1" s="1"/>
  <c r="G10" i="1" l="1"/>
  <c r="G8" i="1"/>
  <c r="G6" i="1"/>
  <c r="G9" i="1"/>
  <c r="G11" i="1"/>
  <c r="G20" i="1"/>
  <c r="F23" i="1"/>
  <c r="D23" i="1"/>
  <c r="F5" i="1"/>
  <c r="D5" i="1"/>
  <c r="F3" i="1"/>
  <c r="D3" i="1"/>
  <c r="F4" i="1"/>
  <c r="D4" i="1"/>
  <c r="G4" i="1" l="1"/>
  <c r="G5" i="1"/>
  <c r="G3" i="1"/>
  <c r="G23" i="1"/>
  <c r="F24" i="1"/>
  <c r="F22" i="1"/>
  <c r="F19" i="1"/>
  <c r="F16" i="1"/>
  <c r="F12" i="1"/>
  <c r="F7" i="1"/>
  <c r="D24" i="1"/>
  <c r="G24" i="1" s="1"/>
  <c r="D22" i="1"/>
  <c r="D19" i="1"/>
  <c r="D16" i="1"/>
  <c r="D12" i="1"/>
  <c r="D7" i="1"/>
  <c r="G7" i="1" l="1"/>
  <c r="G19" i="1"/>
  <c r="G22" i="1"/>
  <c r="G16" i="1"/>
  <c r="G12" i="1"/>
</calcChain>
</file>

<file path=xl/sharedStrings.xml><?xml version="1.0" encoding="utf-8"?>
<sst xmlns="http://schemas.openxmlformats.org/spreadsheetml/2006/main" count="25" uniqueCount="25">
  <si>
    <t>Limit</t>
  </si>
  <si>
    <t>% marže</t>
  </si>
  <si>
    <t>Zisk dolní</t>
  </si>
  <si>
    <t>zisk horní</t>
  </si>
  <si>
    <t>Cena dolní</t>
  </si>
  <si>
    <t>Cena horní</t>
  </si>
  <si>
    <t>nakup</t>
  </si>
  <si>
    <t>aut</t>
  </si>
  <si>
    <t>odpad</t>
  </si>
  <si>
    <t>prodej</t>
  </si>
  <si>
    <t>pbezpopl</t>
  </si>
  <si>
    <t>A/E</t>
  </si>
  <si>
    <t>A/D</t>
  </si>
  <si>
    <t>Nákup</t>
  </si>
  <si>
    <t>Autor</t>
  </si>
  <si>
    <t>Rma</t>
  </si>
  <si>
    <t>Eu</t>
  </si>
  <si>
    <t>eu/nakup</t>
  </si>
  <si>
    <t>(eu-autor-rema)/nakup</t>
  </si>
  <si>
    <t>eu-rema-aut</t>
  </si>
  <si>
    <t>nakup+rema+aut</t>
  </si>
  <si>
    <t>Zisk průměr</t>
  </si>
  <si>
    <t>Prům marže</t>
  </si>
  <si>
    <t>Prům cena</t>
  </si>
  <si>
    <t>ASUS Tablety Android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</si>
</sst>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4" fontId="0" fillId="0" borderId="0" xfId="0" applyNumberFormat="1"/>
    <xf numFmtId="0" fontId="0" fillId="2" borderId="0" xfId="0" applyFill="1"/>
    <xf numFmtId="9" fontId="0" fillId="2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27" sqref="D27"/>
    </sheetView>
  </sheetViews>
  <sheetFormatPr defaultRowHeight="15" x14ac:dyDescent="0.25"/>
  <cols>
    <col min="1" max="1" width="9.28515625" customWidth="1"/>
    <col min="2" max="2" width="9.140625" style="3"/>
    <col min="4" max="4" width="12.42578125" style="2" customWidth="1"/>
    <col min="5" max="5" width="12.42578125" customWidth="1"/>
    <col min="6" max="6" width="9.140625" style="2"/>
    <col min="7" max="7" width="11.140625" style="2" customWidth="1"/>
    <col min="8" max="8" width="14.42578125" customWidth="1"/>
    <col min="9" max="9" width="11.42578125" style="2" customWidth="1"/>
    <col min="10" max="10" width="37.28515625" customWidth="1"/>
  </cols>
  <sheetData>
    <row r="1" spans="1:9" x14ac:dyDescent="0.25">
      <c r="A1" t="s">
        <v>0</v>
      </c>
      <c r="B1" s="3" t="s">
        <v>1</v>
      </c>
      <c r="C1" t="s">
        <v>4</v>
      </c>
      <c r="D1" s="2" t="s">
        <v>2</v>
      </c>
      <c r="E1" t="s">
        <v>5</v>
      </c>
      <c r="F1" s="2" t="s">
        <v>3</v>
      </c>
      <c r="G1" s="2" t="s">
        <v>21</v>
      </c>
      <c r="H1" s="2" t="s">
        <v>23</v>
      </c>
      <c r="I1" s="2" t="s">
        <v>22</v>
      </c>
    </row>
    <row r="2" spans="1:9" x14ac:dyDescent="0.25">
      <c r="A2">
        <v>50</v>
      </c>
      <c r="B2" s="4">
        <v>1.72</v>
      </c>
      <c r="C2">
        <v>29</v>
      </c>
      <c r="D2" s="2">
        <f t="shared" ref="D2" si="0">C2*B2</f>
        <v>49.88</v>
      </c>
      <c r="E2">
        <v>50</v>
      </c>
      <c r="F2" s="2">
        <f t="shared" ref="F2" si="1">E2*B2</f>
        <v>86</v>
      </c>
      <c r="G2" s="2">
        <f t="shared" ref="G2" si="2">(D2+F2)/2</f>
        <v>67.94</v>
      </c>
      <c r="H2">
        <f>E2+C2/2</f>
        <v>64.5</v>
      </c>
      <c r="I2" s="2">
        <f t="shared" ref="I2:I26" si="3">G2/(H2/100)</f>
        <v>105.33333333333333</v>
      </c>
    </row>
    <row r="3" spans="1:9" x14ac:dyDescent="0.25">
      <c r="A3">
        <v>100</v>
      </c>
      <c r="B3" s="4">
        <v>1</v>
      </c>
      <c r="C3">
        <v>50</v>
      </c>
      <c r="D3" s="2">
        <f t="shared" ref="D3" si="4">C3*B3</f>
        <v>50</v>
      </c>
      <c r="E3">
        <v>100</v>
      </c>
      <c r="F3" s="2">
        <f t="shared" ref="F3" si="5">E3*B3</f>
        <v>100</v>
      </c>
      <c r="G3" s="2">
        <f t="shared" ref="G3:G26" si="6">(D3+F3)/2</f>
        <v>75</v>
      </c>
      <c r="H3">
        <f t="shared" ref="H3:H26" si="7">E3+C3/2</f>
        <v>125</v>
      </c>
      <c r="I3" s="2">
        <f t="shared" si="3"/>
        <v>60</v>
      </c>
    </row>
    <row r="4" spans="1:9" x14ac:dyDescent="0.25">
      <c r="A4">
        <v>200</v>
      </c>
      <c r="B4" s="4">
        <v>0.54</v>
      </c>
      <c r="C4">
        <v>101</v>
      </c>
      <c r="D4" s="2">
        <f t="shared" ref="D4:D5" si="8">C4*B4</f>
        <v>54.540000000000006</v>
      </c>
      <c r="E4">
        <v>200</v>
      </c>
      <c r="F4" s="2">
        <f t="shared" ref="F4:F5" si="9">E4*B4</f>
        <v>108</v>
      </c>
      <c r="G4" s="2">
        <f t="shared" si="6"/>
        <v>81.27000000000001</v>
      </c>
      <c r="H4">
        <f t="shared" si="7"/>
        <v>250.5</v>
      </c>
      <c r="I4" s="2">
        <f t="shared" si="3"/>
        <v>32.443113772455092</v>
      </c>
    </row>
    <row r="5" spans="1:9" x14ac:dyDescent="0.25">
      <c r="A5">
        <v>300</v>
      </c>
      <c r="B5" s="4">
        <v>0.3</v>
      </c>
      <c r="C5">
        <v>201</v>
      </c>
      <c r="D5" s="2">
        <f t="shared" si="8"/>
        <v>60.3</v>
      </c>
      <c r="E5">
        <v>300</v>
      </c>
      <c r="F5" s="2">
        <f t="shared" si="9"/>
        <v>90</v>
      </c>
      <c r="G5" s="2">
        <f t="shared" si="6"/>
        <v>75.150000000000006</v>
      </c>
      <c r="H5">
        <f t="shared" si="7"/>
        <v>400.5</v>
      </c>
      <c r="I5" s="2">
        <f t="shared" si="3"/>
        <v>18.764044943820227</v>
      </c>
    </row>
    <row r="6" spans="1:9" x14ac:dyDescent="0.25">
      <c r="A6">
        <v>400</v>
      </c>
      <c r="B6" s="4">
        <v>0.21</v>
      </c>
      <c r="C6">
        <v>301</v>
      </c>
      <c r="D6" s="2">
        <f t="shared" ref="D6" si="10">C6*B6</f>
        <v>63.21</v>
      </c>
      <c r="E6">
        <v>400</v>
      </c>
      <c r="F6" s="2">
        <f t="shared" ref="F6" si="11">E6*B6</f>
        <v>84</v>
      </c>
      <c r="G6" s="2">
        <f t="shared" si="6"/>
        <v>73.605000000000004</v>
      </c>
      <c r="H6">
        <f t="shared" si="7"/>
        <v>550.5</v>
      </c>
      <c r="I6" s="2">
        <f t="shared" si="3"/>
        <v>13.37057220708447</v>
      </c>
    </row>
    <row r="7" spans="1:9" x14ac:dyDescent="0.25">
      <c r="A7">
        <v>500</v>
      </c>
      <c r="B7" s="4">
        <v>0.16</v>
      </c>
      <c r="C7">
        <v>401</v>
      </c>
      <c r="D7" s="2">
        <f t="shared" ref="D7:D24" si="12">C7*B7</f>
        <v>64.16</v>
      </c>
      <c r="E7">
        <v>500</v>
      </c>
      <c r="F7" s="2">
        <f t="shared" ref="F7:F24" si="13">E7*B7</f>
        <v>80</v>
      </c>
      <c r="G7" s="2">
        <f t="shared" si="6"/>
        <v>72.08</v>
      </c>
      <c r="H7">
        <f t="shared" si="7"/>
        <v>700.5</v>
      </c>
      <c r="I7" s="2">
        <f t="shared" si="3"/>
        <v>10.289793004996431</v>
      </c>
    </row>
    <row r="8" spans="1:9" x14ac:dyDescent="0.25">
      <c r="A8">
        <v>600</v>
      </c>
      <c r="B8" s="4">
        <v>0.14000000000000001</v>
      </c>
      <c r="C8">
        <v>501</v>
      </c>
      <c r="D8" s="2">
        <f t="shared" ref="D8:D11" si="14">C8*B8</f>
        <v>70.14</v>
      </c>
      <c r="E8">
        <v>600</v>
      </c>
      <c r="F8" s="2">
        <f t="shared" ref="F8:F11" si="15">E8*B8</f>
        <v>84.000000000000014</v>
      </c>
      <c r="G8" s="2">
        <f t="shared" si="6"/>
        <v>77.070000000000007</v>
      </c>
      <c r="H8">
        <f t="shared" si="7"/>
        <v>850.5</v>
      </c>
      <c r="I8" s="2">
        <f t="shared" si="3"/>
        <v>9.0617283950617278</v>
      </c>
    </row>
    <row r="9" spans="1:9" x14ac:dyDescent="0.25">
      <c r="A9">
        <v>700</v>
      </c>
      <c r="B9" s="4">
        <v>0.12</v>
      </c>
      <c r="C9">
        <v>601</v>
      </c>
      <c r="D9" s="2">
        <f t="shared" si="14"/>
        <v>72.11999999999999</v>
      </c>
      <c r="E9">
        <v>700</v>
      </c>
      <c r="F9" s="2">
        <f t="shared" si="15"/>
        <v>84</v>
      </c>
      <c r="G9" s="2">
        <f t="shared" si="6"/>
        <v>78.06</v>
      </c>
      <c r="H9">
        <f t="shared" si="7"/>
        <v>1000.5</v>
      </c>
      <c r="I9" s="2">
        <f t="shared" si="3"/>
        <v>7.8020989505247371</v>
      </c>
    </row>
    <row r="10" spans="1:9" x14ac:dyDescent="0.25">
      <c r="A10">
        <v>800</v>
      </c>
      <c r="B10" s="4">
        <v>0.11</v>
      </c>
      <c r="C10">
        <v>701</v>
      </c>
      <c r="D10" s="2">
        <f t="shared" si="14"/>
        <v>77.11</v>
      </c>
      <c r="E10">
        <v>800</v>
      </c>
      <c r="F10" s="2">
        <f t="shared" si="15"/>
        <v>88</v>
      </c>
      <c r="G10" s="2">
        <f t="shared" si="6"/>
        <v>82.555000000000007</v>
      </c>
      <c r="H10">
        <f t="shared" si="7"/>
        <v>1150.5</v>
      </c>
      <c r="I10" s="2">
        <f t="shared" si="3"/>
        <v>7.1755758365927855</v>
      </c>
    </row>
    <row r="11" spans="1:9" x14ac:dyDescent="0.25">
      <c r="A11">
        <v>900</v>
      </c>
      <c r="B11" s="4">
        <v>0.1</v>
      </c>
      <c r="C11">
        <v>801</v>
      </c>
      <c r="D11" s="2">
        <f t="shared" si="14"/>
        <v>80.100000000000009</v>
      </c>
      <c r="E11">
        <v>900</v>
      </c>
      <c r="F11" s="2">
        <f t="shared" si="15"/>
        <v>90</v>
      </c>
      <c r="G11" s="2">
        <f t="shared" si="6"/>
        <v>85.050000000000011</v>
      </c>
      <c r="H11">
        <f t="shared" si="7"/>
        <v>1300.5</v>
      </c>
      <c r="I11" s="2">
        <f t="shared" si="3"/>
        <v>6.5397923875432529</v>
      </c>
    </row>
    <row r="12" spans="1:9" x14ac:dyDescent="0.25">
      <c r="A12">
        <v>1000</v>
      </c>
      <c r="B12" s="4">
        <v>0.09</v>
      </c>
      <c r="C12">
        <v>901</v>
      </c>
      <c r="D12" s="2">
        <f t="shared" si="12"/>
        <v>81.09</v>
      </c>
      <c r="E12">
        <v>1000</v>
      </c>
      <c r="F12" s="2">
        <f t="shared" si="13"/>
        <v>90</v>
      </c>
      <c r="G12" s="2">
        <f t="shared" si="6"/>
        <v>85.545000000000002</v>
      </c>
      <c r="H12">
        <f t="shared" si="7"/>
        <v>1450.5</v>
      </c>
      <c r="I12" s="2">
        <f t="shared" si="3"/>
        <v>5.897621509824198</v>
      </c>
    </row>
    <row r="13" spans="1:9" x14ac:dyDescent="0.25">
      <c r="A13">
        <v>1100</v>
      </c>
      <c r="B13" s="4">
        <v>0.09</v>
      </c>
      <c r="C13">
        <v>1001</v>
      </c>
      <c r="D13" s="2">
        <f t="shared" si="12"/>
        <v>90.09</v>
      </c>
      <c r="E13">
        <v>1100</v>
      </c>
      <c r="F13" s="2">
        <f t="shared" si="13"/>
        <v>99</v>
      </c>
      <c r="G13" s="2">
        <f t="shared" si="6"/>
        <v>94.545000000000002</v>
      </c>
      <c r="H13">
        <f t="shared" si="7"/>
        <v>1600.5</v>
      </c>
      <c r="I13" s="2">
        <f t="shared" si="3"/>
        <v>5.9072164948453612</v>
      </c>
    </row>
    <row r="14" spans="1:9" x14ac:dyDescent="0.25">
      <c r="A14">
        <v>1200</v>
      </c>
      <c r="B14" s="4">
        <v>0.08</v>
      </c>
      <c r="C14">
        <v>1101</v>
      </c>
      <c r="D14" s="2">
        <f t="shared" si="12"/>
        <v>88.08</v>
      </c>
      <c r="E14">
        <v>1200</v>
      </c>
      <c r="F14" s="2">
        <f t="shared" si="13"/>
        <v>96</v>
      </c>
      <c r="G14" s="2">
        <f t="shared" si="6"/>
        <v>92.039999999999992</v>
      </c>
      <c r="H14">
        <f t="shared" si="7"/>
        <v>1750.5</v>
      </c>
      <c r="I14" s="2">
        <f t="shared" si="3"/>
        <v>5.2579263067694946</v>
      </c>
    </row>
    <row r="15" spans="1:9" x14ac:dyDescent="0.25">
      <c r="A15">
        <v>1300</v>
      </c>
      <c r="B15" s="4">
        <v>0.08</v>
      </c>
      <c r="C15">
        <v>1201</v>
      </c>
      <c r="D15" s="2">
        <f t="shared" si="12"/>
        <v>96.08</v>
      </c>
      <c r="E15">
        <v>1300</v>
      </c>
      <c r="F15" s="2">
        <f t="shared" si="13"/>
        <v>104</v>
      </c>
      <c r="G15" s="2">
        <f t="shared" si="6"/>
        <v>100.03999999999999</v>
      </c>
      <c r="H15">
        <f t="shared" si="7"/>
        <v>1900.5</v>
      </c>
      <c r="I15" s="2">
        <f t="shared" si="3"/>
        <v>5.263877926861352</v>
      </c>
    </row>
    <row r="16" spans="1:9" x14ac:dyDescent="0.25">
      <c r="A16">
        <v>2000</v>
      </c>
      <c r="B16" s="4">
        <v>0.08</v>
      </c>
      <c r="C16">
        <v>1501</v>
      </c>
      <c r="D16" s="2">
        <f t="shared" si="12"/>
        <v>120.08</v>
      </c>
      <c r="E16">
        <v>2000</v>
      </c>
      <c r="F16" s="2">
        <f t="shared" si="13"/>
        <v>160</v>
      </c>
      <c r="G16" s="2">
        <f t="shared" si="6"/>
        <v>140.04</v>
      </c>
      <c r="H16">
        <f t="shared" si="7"/>
        <v>2750.5</v>
      </c>
      <c r="I16" s="2">
        <f t="shared" si="3"/>
        <v>5.0914379203781133</v>
      </c>
    </row>
    <row r="17" spans="1:10" x14ac:dyDescent="0.25">
      <c r="A17">
        <v>3000</v>
      </c>
      <c r="B17" s="4">
        <v>7.0000000000000007E-2</v>
      </c>
      <c r="C17">
        <v>2001</v>
      </c>
      <c r="D17" s="2">
        <f t="shared" ref="D17" si="16">C17*B17</f>
        <v>140.07000000000002</v>
      </c>
      <c r="E17">
        <v>3000</v>
      </c>
      <c r="F17" s="2">
        <f t="shared" ref="F17" si="17">E17*B17</f>
        <v>210.00000000000003</v>
      </c>
      <c r="G17" s="2">
        <f t="shared" si="6"/>
        <v>175.03500000000003</v>
      </c>
      <c r="H17">
        <f t="shared" si="7"/>
        <v>4000.5</v>
      </c>
      <c r="I17" s="2">
        <f t="shared" si="3"/>
        <v>4.3753280839895012</v>
      </c>
    </row>
    <row r="18" spans="1:10" x14ac:dyDescent="0.25">
      <c r="A18">
        <v>4000</v>
      </c>
      <c r="B18" s="4">
        <v>0.06</v>
      </c>
      <c r="C18">
        <v>3001</v>
      </c>
      <c r="D18" s="2">
        <f t="shared" ref="D18" si="18">C18*B18</f>
        <v>180.06</v>
      </c>
      <c r="E18">
        <v>4000</v>
      </c>
      <c r="F18" s="2">
        <f t="shared" ref="F18" si="19">E18*B18</f>
        <v>240</v>
      </c>
      <c r="G18" s="2">
        <f t="shared" si="6"/>
        <v>210.03</v>
      </c>
      <c r="H18">
        <f t="shared" si="7"/>
        <v>5500.5</v>
      </c>
      <c r="I18" s="2">
        <f t="shared" si="3"/>
        <v>3.8183801472593397</v>
      </c>
    </row>
    <row r="19" spans="1:10" x14ac:dyDescent="0.25">
      <c r="A19">
        <v>5000</v>
      </c>
      <c r="B19" s="4">
        <v>0.06</v>
      </c>
      <c r="C19">
        <v>4001</v>
      </c>
      <c r="D19" s="2">
        <f t="shared" si="12"/>
        <v>240.06</v>
      </c>
      <c r="E19">
        <v>5000</v>
      </c>
      <c r="F19" s="2">
        <f t="shared" si="13"/>
        <v>300</v>
      </c>
      <c r="G19" s="2">
        <f t="shared" si="6"/>
        <v>270.02999999999997</v>
      </c>
      <c r="H19">
        <f t="shared" si="7"/>
        <v>7000.5</v>
      </c>
      <c r="I19" s="2">
        <f t="shared" si="3"/>
        <v>3.8572959074351831</v>
      </c>
    </row>
    <row r="20" spans="1:10" x14ac:dyDescent="0.25">
      <c r="A20">
        <v>6000</v>
      </c>
      <c r="B20" s="4">
        <v>0.05</v>
      </c>
      <c r="C20">
        <v>5001</v>
      </c>
      <c r="D20" s="2">
        <f t="shared" ref="D20" si="20">C20*B20</f>
        <v>250.05</v>
      </c>
      <c r="E20">
        <v>6000</v>
      </c>
      <c r="F20" s="2">
        <f t="shared" ref="F20" si="21">E20*B20</f>
        <v>300</v>
      </c>
      <c r="G20" s="2">
        <f t="shared" si="6"/>
        <v>275.02499999999998</v>
      </c>
      <c r="H20">
        <f t="shared" si="7"/>
        <v>8500.5</v>
      </c>
      <c r="I20" s="2">
        <f t="shared" si="3"/>
        <v>3.2353979177695429</v>
      </c>
    </row>
    <row r="21" spans="1:10" x14ac:dyDescent="0.25">
      <c r="A21">
        <v>7000</v>
      </c>
      <c r="B21" s="4">
        <v>0.05</v>
      </c>
      <c r="C21">
        <v>6001</v>
      </c>
      <c r="D21" s="2">
        <f t="shared" ref="D21" si="22">C21*B21</f>
        <v>300.05</v>
      </c>
      <c r="E21">
        <v>7000</v>
      </c>
      <c r="F21" s="2">
        <f t="shared" ref="F21" si="23">E21*B21</f>
        <v>350</v>
      </c>
      <c r="G21" s="2">
        <f t="shared" si="6"/>
        <v>325.02499999999998</v>
      </c>
      <c r="H21">
        <f t="shared" si="7"/>
        <v>10000.5</v>
      </c>
      <c r="I21" s="2">
        <f t="shared" si="3"/>
        <v>3.2500874956252188</v>
      </c>
    </row>
    <row r="22" spans="1:10" x14ac:dyDescent="0.25">
      <c r="A22">
        <v>10000</v>
      </c>
      <c r="B22" s="4">
        <v>0.05</v>
      </c>
      <c r="C22">
        <v>7001</v>
      </c>
      <c r="D22" s="2">
        <f t="shared" si="12"/>
        <v>350.05</v>
      </c>
      <c r="E22">
        <v>10000</v>
      </c>
      <c r="F22" s="2">
        <f t="shared" si="13"/>
        <v>500</v>
      </c>
      <c r="G22" s="2">
        <f t="shared" si="6"/>
        <v>425.02499999999998</v>
      </c>
      <c r="H22">
        <f t="shared" si="7"/>
        <v>13500.5</v>
      </c>
      <c r="I22" s="2">
        <f t="shared" si="3"/>
        <v>3.1482167327136032</v>
      </c>
    </row>
    <row r="23" spans="1:10" x14ac:dyDescent="0.25">
      <c r="A23">
        <v>20000</v>
      </c>
      <c r="B23" s="4">
        <v>0.04</v>
      </c>
      <c r="C23">
        <v>10001</v>
      </c>
      <c r="D23" s="2">
        <f t="shared" ref="D23" si="24">C23*B23</f>
        <v>400.04</v>
      </c>
      <c r="E23">
        <v>20000</v>
      </c>
      <c r="F23" s="2">
        <f t="shared" ref="F23" si="25">E23*B23</f>
        <v>800</v>
      </c>
      <c r="G23" s="2">
        <f t="shared" si="6"/>
        <v>600.02</v>
      </c>
      <c r="H23">
        <f t="shared" si="7"/>
        <v>25000.5</v>
      </c>
      <c r="I23" s="2">
        <f t="shared" si="3"/>
        <v>2.4000319993600128</v>
      </c>
    </row>
    <row r="24" spans="1:10" x14ac:dyDescent="0.25">
      <c r="A24">
        <v>30000</v>
      </c>
      <c r="B24" s="4">
        <v>0.04</v>
      </c>
      <c r="C24">
        <v>20001</v>
      </c>
      <c r="D24" s="2">
        <f t="shared" si="12"/>
        <v>800.04</v>
      </c>
      <c r="E24">
        <v>30000</v>
      </c>
      <c r="F24" s="2">
        <f t="shared" si="13"/>
        <v>1200</v>
      </c>
      <c r="G24" s="2">
        <f t="shared" si="6"/>
        <v>1000.02</v>
      </c>
      <c r="H24">
        <f t="shared" si="7"/>
        <v>40000.5</v>
      </c>
      <c r="I24" s="2">
        <f t="shared" si="3"/>
        <v>2.5000187497656281</v>
      </c>
    </row>
    <row r="25" spans="1:10" x14ac:dyDescent="0.25">
      <c r="A25">
        <v>100000</v>
      </c>
      <c r="B25" s="4">
        <v>0.03</v>
      </c>
      <c r="C25">
        <v>20001</v>
      </c>
      <c r="D25" s="2">
        <f t="shared" ref="D25:D26" si="26">C25*B25</f>
        <v>600.03</v>
      </c>
      <c r="E25">
        <v>100000</v>
      </c>
      <c r="F25" s="2">
        <f t="shared" ref="F25:F26" si="27">E25*B25</f>
        <v>3000</v>
      </c>
      <c r="G25" s="2">
        <f t="shared" si="6"/>
        <v>1800.0149999999999</v>
      </c>
      <c r="H25">
        <f t="shared" si="7"/>
        <v>110000.5</v>
      </c>
      <c r="I25" s="2">
        <f t="shared" si="3"/>
        <v>1.6363698346825692</v>
      </c>
    </row>
    <row r="26" spans="1:10" x14ac:dyDescent="0.25">
      <c r="A26">
        <v>200000</v>
      </c>
      <c r="B26" s="4">
        <v>0.03</v>
      </c>
      <c r="C26">
        <v>100001</v>
      </c>
      <c r="D26" s="2">
        <f t="shared" si="26"/>
        <v>3000.0299999999997</v>
      </c>
      <c r="E26">
        <v>200000</v>
      </c>
      <c r="F26" s="2">
        <f t="shared" si="27"/>
        <v>6000</v>
      </c>
      <c r="G26" s="2">
        <f t="shared" si="6"/>
        <v>4500.0149999999994</v>
      </c>
      <c r="H26">
        <f t="shared" si="7"/>
        <v>250000.5</v>
      </c>
      <c r="I26" s="2">
        <f t="shared" si="3"/>
        <v>1.8000023999951997</v>
      </c>
    </row>
    <row r="27" spans="1:10" x14ac:dyDescent="0.25">
      <c r="A27">
        <v>3000</v>
      </c>
      <c r="B27" s="4">
        <v>0.05</v>
      </c>
      <c r="C27">
        <v>3001</v>
      </c>
      <c r="D27" s="2">
        <f t="shared" ref="D27" si="28">C27*B27</f>
        <v>150.05000000000001</v>
      </c>
      <c r="E27">
        <v>20000</v>
      </c>
      <c r="F27" s="2">
        <f t="shared" ref="F27" si="29">E27*B27</f>
        <v>1000</v>
      </c>
      <c r="G27" s="2">
        <f t="shared" ref="G27" si="30">(D27+F27)/2</f>
        <v>575.02499999999998</v>
      </c>
      <c r="H27">
        <f t="shared" ref="H27" si="31">E27+C27/2</f>
        <v>21500.5</v>
      </c>
      <c r="I27" s="2">
        <f t="shared" ref="I27" si="32">G27/(H27/100)</f>
        <v>2.674472686681705</v>
      </c>
      <c r="J27" t="s">
        <v>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13" sqref="J13"/>
    </sheetView>
  </sheetViews>
  <sheetFormatPr defaultRowHeight="15" x14ac:dyDescent="0.25"/>
  <cols>
    <col min="1" max="1" width="9.42578125" customWidth="1"/>
    <col min="2" max="3" width="9.28515625" bestFit="1" customWidth="1"/>
    <col min="4" max="5" width="9.5703125" bestFit="1" customWidth="1"/>
    <col min="6" max="6" width="18.85546875" customWidth="1"/>
    <col min="7" max="7" width="12.42578125" customWidth="1"/>
    <col min="8" max="8" width="17.140625" customWidth="1"/>
    <col min="9" max="9" width="18.5703125" customWidth="1"/>
    <col min="10" max="10" width="18.7109375" customWidth="1"/>
  </cols>
  <sheetData>
    <row r="1" spans="1:10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/>
      <c r="G1" s="1" t="s">
        <v>11</v>
      </c>
      <c r="H1" s="1" t="s">
        <v>12</v>
      </c>
      <c r="I1" s="1"/>
    </row>
    <row r="2" spans="1:10" x14ac:dyDescent="0.25">
      <c r="A2" s="1">
        <v>111043</v>
      </c>
      <c r="B2" s="1">
        <v>412</v>
      </c>
      <c r="C2" s="1">
        <v>12</v>
      </c>
      <c r="D2" s="1">
        <v>114359</v>
      </c>
      <c r="E2" s="1">
        <f>D2-C2-B2</f>
        <v>113935</v>
      </c>
      <c r="F2" s="1">
        <v>3</v>
      </c>
      <c r="G2" s="1">
        <f>A2/E2</f>
        <v>0.9746171062447887</v>
      </c>
      <c r="H2" s="1">
        <f>A2/D2</f>
        <v>0.97100359394538249</v>
      </c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>
        <v>5794.5</v>
      </c>
      <c r="B4" s="1">
        <v>250</v>
      </c>
      <c r="C4" s="1">
        <v>1.5</v>
      </c>
      <c r="D4" s="1">
        <v>6293.5</v>
      </c>
      <c r="E4" s="1">
        <f>D4-C4-B4</f>
        <v>6042</v>
      </c>
      <c r="F4" s="1">
        <v>9</v>
      </c>
      <c r="G4" s="1">
        <f>A4/E4</f>
        <v>0.95903674280039719</v>
      </c>
      <c r="H4" s="1">
        <f>A4/D4</f>
        <v>0.92071184555493768</v>
      </c>
      <c r="I4" s="1"/>
    </row>
    <row r="7" spans="1:10" x14ac:dyDescent="0.25">
      <c r="A7">
        <v>4721.3</v>
      </c>
      <c r="B7">
        <v>50</v>
      </c>
      <c r="C7">
        <v>12.3</v>
      </c>
      <c r="D7">
        <v>5187.3</v>
      </c>
      <c r="E7" s="1">
        <f>D7-C7-B7</f>
        <v>5125</v>
      </c>
      <c r="F7">
        <v>10</v>
      </c>
      <c r="G7" s="1">
        <f>((A7+C7)/E7)+B7</f>
        <v>50.923629268292686</v>
      </c>
      <c r="H7" s="1">
        <f>A7/D7</f>
        <v>0.91016521118886506</v>
      </c>
    </row>
    <row r="10" spans="1:10" x14ac:dyDescent="0.25">
      <c r="A10" t="s">
        <v>13</v>
      </c>
      <c r="B10" t="s">
        <v>14</v>
      </c>
      <c r="C10" t="s">
        <v>15</v>
      </c>
      <c r="D10" t="s">
        <v>16</v>
      </c>
      <c r="F10" t="s">
        <v>17</v>
      </c>
      <c r="G10" t="s">
        <v>18</v>
      </c>
    </row>
    <row r="11" spans="1:10" x14ac:dyDescent="0.25">
      <c r="A11">
        <v>20834</v>
      </c>
      <c r="B11">
        <v>30</v>
      </c>
      <c r="C11">
        <v>14</v>
      </c>
      <c r="D11">
        <v>21874</v>
      </c>
      <c r="E11">
        <v>5</v>
      </c>
      <c r="F11">
        <f>A11/D11</f>
        <v>0.95245496937002838</v>
      </c>
      <c r="G11">
        <f>A11/(D11-C11-B11)</f>
        <v>0.95437471369674765</v>
      </c>
    </row>
    <row r="12" spans="1:10" x14ac:dyDescent="0.25">
      <c r="H12" t="s">
        <v>19</v>
      </c>
      <c r="I12" t="s">
        <v>20</v>
      </c>
      <c r="J12">
        <f>I13/H13</f>
        <v>1.1907780979827089</v>
      </c>
    </row>
    <row r="13" spans="1:10" x14ac:dyDescent="0.25">
      <c r="A13">
        <v>1814.5</v>
      </c>
      <c r="B13">
        <v>250</v>
      </c>
      <c r="C13">
        <v>1.5</v>
      </c>
      <c r="D13">
        <v>1986.5</v>
      </c>
      <c r="E13">
        <v>11</v>
      </c>
      <c r="F13">
        <f>A13/D13</f>
        <v>0.91341555499622451</v>
      </c>
      <c r="G13">
        <f>A13/(D13-C13-B13)</f>
        <v>1.045821325648415</v>
      </c>
      <c r="H13">
        <f>(D13-C13-B13)</f>
        <v>1735</v>
      </c>
      <c r="I13">
        <f>A13+B13+C13</f>
        <v>2066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Skupiny</vt:lpstr>
      <vt:lpstr>Test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Bauer</dc:creator>
  <cp:lastModifiedBy>Julinka2008</cp:lastModifiedBy>
  <dcterms:created xsi:type="dcterms:W3CDTF">2013-11-28T13:39:55Z</dcterms:created>
  <dcterms:modified xsi:type="dcterms:W3CDTF">2015-11-09T16:29:52Z</dcterms:modified>
</cp:coreProperties>
</file>